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senjp-my.sharepoint.com/personal/m-takeda_sendai_kosen-ac_jp/Documents/04_テニス/高体連テニス専門部記録進行データ/テニス専門部HP/tennisdivision-web_CSSver/soutai/soutai_2023/"/>
    </mc:Choice>
  </mc:AlternateContent>
  <xr:revisionPtr revIDLastSave="0" documentId="8_{E3C703B6-5A4F-4104-8AD7-57EF1D16770B}" xr6:coauthVersionLast="47" xr6:coauthVersionMax="47" xr10:uidLastSave="{00000000-0000-0000-0000-000000000000}"/>
  <bookViews>
    <workbookView xWindow="28680" yWindow="-120" windowWidth="29040" windowHeight="15720" tabRatio="725"/>
  </bookViews>
  <sheets>
    <sheet name="団体戦" sheetId="1" r:id="rId1"/>
    <sheet name="学校名・監督名・選手名(ﾌﾟﾛｸﾞﾗﾑ用)" sheetId="3" r:id="rId2"/>
    <sheet name="学校名一覧" sheetId="4" r:id="rId3"/>
  </sheets>
  <definedNames>
    <definedName name="_xlnm.Print_Area" localSheetId="0">団体戦!$A$1:$F$27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3" i="3"/>
  <c r="E2" i="3"/>
  <c r="F3" i="3"/>
  <c r="F2" i="3"/>
  <c r="G3" i="3"/>
  <c r="G2" i="3"/>
  <c r="H3" i="3"/>
  <c r="H2" i="3"/>
  <c r="D3" i="3"/>
  <c r="D2" i="3"/>
  <c r="A2" i="3"/>
  <c r="B2" i="3"/>
  <c r="C2" i="3"/>
  <c r="D5" i="1"/>
</calcChain>
</file>

<file path=xl/sharedStrings.xml><?xml version="1.0" encoding="utf-8"?>
<sst xmlns="http://schemas.openxmlformats.org/spreadsheetml/2006/main" count="122" uniqueCount="116">
  <si>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</si>
  <si>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</si>
  <si>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順　位</t>
    <rPh sb="0" eb="1">
      <t>ジュン</t>
    </rPh>
    <rPh sb="2" eb="3">
      <t>クライ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</si>
  <si>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</si>
  <si>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</si>
  <si>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生　年　月　日　</t>
    <rPh sb="0" eb="1">
      <t>ショウ</t>
    </rPh>
    <rPh sb="2" eb="3">
      <t>トシ</t>
    </rPh>
    <rPh sb="4" eb="5">
      <t>ツキ</t>
    </rPh>
    <rPh sb="6" eb="7">
      <t>ヒ</t>
    </rPh>
    <phoneticPr fontId="2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</si>
  <si>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2"/>
  </si>
  <si>
    <t>校長名</t>
    <rPh sb="0" eb="3">
      <t>コウチョウメイ</t>
    </rPh>
    <phoneticPr fontId="2"/>
  </si>
  <si>
    <t>顧問名</t>
    <rPh sb="0" eb="2">
      <t>コモン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</si>
  <si>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</si>
  <si>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</si>
  <si>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学校名</t>
    <rPh sb="0" eb="3">
      <t>ガッコウメイ</t>
    </rPh>
    <phoneticPr fontId="2"/>
  </si>
  <si>
    <t>番号</t>
  </si>
  <si>
    <t>学　　校　　名</t>
  </si>
  <si>
    <t>宮城県仙台第一高等学校</t>
  </si>
  <si>
    <t>宮城県仙台第二高等学校</t>
  </si>
  <si>
    <t>宮城県仙台第三高等学校</t>
  </si>
  <si>
    <t>宮城県仙台向山高等学校</t>
  </si>
  <si>
    <t>宮城県仙台南高等学校</t>
  </si>
  <si>
    <t>宮城県仙台東高等学校</t>
  </si>
  <si>
    <t xml:space="preserve">宮城県泉高等学校 </t>
  </si>
  <si>
    <t>宮城県泉館山高等学校</t>
  </si>
  <si>
    <t>宮城県多賀城高等学校</t>
  </si>
  <si>
    <t>宮城県黒川高等学校</t>
  </si>
  <si>
    <t>東北学院高等学校</t>
  </si>
  <si>
    <t>東北学院榴ヶ岡高等学校</t>
  </si>
  <si>
    <t>仙台育英学園高等学校</t>
  </si>
  <si>
    <t>東北高等学校</t>
  </si>
  <si>
    <t>宮城学院高等学校</t>
  </si>
  <si>
    <t>宮城県名取北高等学校</t>
  </si>
  <si>
    <t>宮城県加美農業高等学校</t>
  </si>
  <si>
    <t>宮城県気仙沼高等学校</t>
  </si>
  <si>
    <t>東陵高等学校</t>
  </si>
  <si>
    <t>宮城県富谷高等学校</t>
  </si>
  <si>
    <t>宮城県気仙沼向洋高等学校</t>
  </si>
  <si>
    <t>宮城県中新田高等学校</t>
  </si>
  <si>
    <t>常盤木学園高等学校</t>
  </si>
  <si>
    <t>宮城県利府高等学校</t>
  </si>
  <si>
    <t>聖和学園高等学校</t>
  </si>
  <si>
    <t>仙台白百合学園高等学校</t>
  </si>
  <si>
    <t>No</t>
    <phoneticPr fontId="2"/>
  </si>
  <si>
    <t>※個人に関する情報は，本大会の利用目的以外には使用しません。</t>
    <rPh sb="1" eb="3">
      <t>コジン</t>
    </rPh>
    <rPh sb="4" eb="5">
      <t>カン</t>
    </rPh>
    <rPh sb="7" eb="9">
      <t>ジョウホウ</t>
    </rPh>
    <rPh sb="11" eb="12">
      <t>ホン</t>
    </rPh>
    <rPh sb="12" eb="14">
      <t>タイカイ</t>
    </rPh>
    <rPh sb="15" eb="17">
      <t>リヨウ</t>
    </rPh>
    <rPh sb="17" eb="19">
      <t>モクテキ</t>
    </rPh>
    <rPh sb="19" eb="21">
      <t>イガイ</t>
    </rPh>
    <rPh sb="23" eb="25">
      <t>シヨウ</t>
    </rPh>
    <phoneticPr fontId="2"/>
  </si>
  <si>
    <t>略称</t>
    <rPh sb="0" eb="2">
      <t>リャクショウ</t>
    </rPh>
    <phoneticPr fontId="2"/>
  </si>
  <si>
    <t>ポイントランキング</t>
    <phoneticPr fontId="2"/>
  </si>
  <si>
    <r>
      <t>※姓・名が２文字なら，</t>
    </r>
    <r>
      <rPr>
        <b/>
        <u/>
        <sz val="11"/>
        <color indexed="36"/>
        <rFont val="ＭＳ Ｐゴシック"/>
        <family val="3"/>
        <charset val="128"/>
      </rPr>
      <t>間に全角スペース</t>
    </r>
    <r>
      <rPr>
        <sz val="11"/>
        <color indexed="36"/>
        <rFont val="ＭＳ Ｐゴシック"/>
        <family val="3"/>
        <charset val="128"/>
      </rPr>
      <t>を入れて下さい。３文字（４文字）はスペースなしで入れて下さい。</t>
    </r>
    <rPh sb="1" eb="2">
      <t>セイ</t>
    </rPh>
    <rPh sb="3" eb="4">
      <t>ナ</t>
    </rPh>
    <rPh sb="6" eb="8">
      <t>モジ</t>
    </rPh>
    <rPh sb="11" eb="12">
      <t>アイダ</t>
    </rPh>
    <rPh sb="13" eb="15">
      <t>ゼンカク</t>
    </rPh>
    <rPh sb="20" eb="21">
      <t>イ</t>
    </rPh>
    <rPh sb="23" eb="24">
      <t>クダ</t>
    </rPh>
    <rPh sb="28" eb="30">
      <t>モジ</t>
    </rPh>
    <rPh sb="32" eb="34">
      <t>モジ</t>
    </rPh>
    <rPh sb="43" eb="44">
      <t>イ</t>
    </rPh>
    <rPh sb="46" eb="47">
      <t>クダ</t>
    </rPh>
    <phoneticPr fontId="2"/>
  </si>
  <si>
    <r>
      <t>※姓が１文字なら，</t>
    </r>
    <r>
      <rPr>
        <b/>
        <u/>
        <sz val="11"/>
        <color indexed="36"/>
        <rFont val="ＭＳ Ｐゴシック"/>
        <family val="3"/>
        <charset val="128"/>
      </rPr>
      <t>後に２つ全角スペース</t>
    </r>
    <r>
      <rPr>
        <sz val="11"/>
        <color indexed="36"/>
        <rFont val="ＭＳ Ｐゴシック"/>
        <family val="3"/>
        <charset val="128"/>
      </rPr>
      <t>を，名が１文字なら，</t>
    </r>
    <r>
      <rPr>
        <b/>
        <u/>
        <sz val="11"/>
        <color indexed="36"/>
        <rFont val="ＭＳ Ｐゴシック"/>
        <family val="3"/>
        <charset val="128"/>
      </rPr>
      <t>前に２つ全角スペース</t>
    </r>
    <r>
      <rPr>
        <sz val="11"/>
        <color indexed="36"/>
        <rFont val="ＭＳ Ｐゴシック"/>
        <family val="3"/>
        <charset val="128"/>
      </rPr>
      <t>を入れて下さい。</t>
    </r>
    <rPh sb="1" eb="2">
      <t>セイ</t>
    </rPh>
    <rPh sb="4" eb="6">
      <t>モジ</t>
    </rPh>
    <rPh sb="9" eb="10">
      <t>ウシ</t>
    </rPh>
    <rPh sb="13" eb="15">
      <t>ゼンカク</t>
    </rPh>
    <rPh sb="21" eb="22">
      <t>メイ</t>
    </rPh>
    <rPh sb="29" eb="30">
      <t>マエ</t>
    </rPh>
    <rPh sb="40" eb="41">
      <t>イ</t>
    </rPh>
    <rPh sb="43" eb="44">
      <t>クダ</t>
    </rPh>
    <phoneticPr fontId="2"/>
  </si>
  <si>
    <t>（例）</t>
    <rPh sb="1" eb="2">
      <t>レイ</t>
    </rPh>
    <phoneticPr fontId="2"/>
  </si>
  <si>
    <t>宮城　太郎　→</t>
    <rPh sb="0" eb="2">
      <t>ミヤギ</t>
    </rPh>
    <rPh sb="3" eb="5">
      <t>タロウ</t>
    </rPh>
    <phoneticPr fontId="2"/>
  </si>
  <si>
    <t>宮□城</t>
    <rPh sb="0" eb="1">
      <t>ミヤ</t>
    </rPh>
    <rPh sb="2" eb="3">
      <t>シロ</t>
    </rPh>
    <phoneticPr fontId="2"/>
  </si>
  <si>
    <t>太□郎</t>
    <rPh sb="0" eb="1">
      <t>フトシ</t>
    </rPh>
    <rPh sb="2" eb="3">
      <t>ロウ</t>
    </rPh>
    <phoneticPr fontId="2"/>
  </si>
  <si>
    <t>泉　次郎　→</t>
    <rPh sb="0" eb="1">
      <t>イズミ</t>
    </rPh>
    <rPh sb="2" eb="4">
      <t>ジロウ</t>
    </rPh>
    <phoneticPr fontId="2"/>
  </si>
  <si>
    <t>泉□□</t>
    <rPh sb="0" eb="1">
      <t>イズミ</t>
    </rPh>
    <phoneticPr fontId="2"/>
  </si>
  <si>
    <t>次□郎</t>
    <rPh sb="0" eb="1">
      <t>ツギ</t>
    </rPh>
    <rPh sb="2" eb="3">
      <t>ロウ</t>
    </rPh>
    <phoneticPr fontId="2"/>
  </si>
  <si>
    <t>青葉山　桜　→</t>
    <rPh sb="0" eb="2">
      <t>アオバ</t>
    </rPh>
    <rPh sb="2" eb="3">
      <t>ヤマ</t>
    </rPh>
    <rPh sb="4" eb="5">
      <t>サクラ</t>
    </rPh>
    <phoneticPr fontId="2"/>
  </si>
  <si>
    <t>青葉山</t>
    <rPh sb="0" eb="2">
      <t>アオバ</t>
    </rPh>
    <rPh sb="2" eb="3">
      <t>ヤマ</t>
    </rPh>
    <phoneticPr fontId="2"/>
  </si>
  <si>
    <t>□□桜</t>
    <rPh sb="2" eb="3">
      <t>サクラ</t>
    </rPh>
    <phoneticPr fontId="2"/>
  </si>
  <si>
    <r>
      <rPr>
        <sz val="11"/>
        <color indexed="36"/>
        <rFont val="ＭＳ Ｐゴシック"/>
        <family val="3"/>
        <charset val="128"/>
      </rPr>
      <t>□はスペースの意味</t>
    </r>
    <rPh sb="7" eb="9">
      <t>イミ</t>
    </rPh>
    <phoneticPr fontId="2"/>
  </si>
  <si>
    <t>←男子か女子をリストから選択</t>
    <rPh sb="1" eb="3">
      <t>ダンシ</t>
    </rPh>
    <rPh sb="4" eb="6">
      <t>ジョシ</t>
    </rPh>
    <rPh sb="12" eb="14">
      <t>センタク</t>
    </rPh>
    <phoneticPr fontId="2"/>
  </si>
  <si>
    <t>←入力</t>
    <rPh sb="1" eb="3">
      <t>ニュウリョク</t>
    </rPh>
    <phoneticPr fontId="2"/>
  </si>
  <si>
    <t>印</t>
    <rPh sb="0" eb="1">
      <t>イン</t>
    </rPh>
    <phoneticPr fontId="2"/>
  </si>
  <si>
    <t>　ただし，成績等や競技風景の撮影が認められた報道機関により，公開されることがあります。</t>
    <rPh sb="5" eb="7">
      <t>セイセキ</t>
    </rPh>
    <rPh sb="7" eb="8">
      <t>トウ</t>
    </rPh>
    <rPh sb="9" eb="11">
      <t>キョウギ</t>
    </rPh>
    <rPh sb="11" eb="13">
      <t>フウケイ</t>
    </rPh>
    <rPh sb="14" eb="16">
      <t>サツエイ</t>
    </rPh>
    <rPh sb="17" eb="18">
      <t>ミト</t>
    </rPh>
    <rPh sb="22" eb="24">
      <t>ホウドウ</t>
    </rPh>
    <rPh sb="24" eb="26">
      <t>キカン</t>
    </rPh>
    <rPh sb="30" eb="32">
      <t>コウカイ</t>
    </rPh>
    <phoneticPr fontId="2"/>
  </si>
  <si>
    <t>東陵</t>
  </si>
  <si>
    <t>常盤木</t>
  </si>
  <si>
    <t>加美農</t>
  </si>
  <si>
    <t>※直接入力か他のファイルからコピー貼付（値）して下さい。</t>
    <rPh sb="1" eb="3">
      <t>チョクセツ</t>
    </rPh>
    <rPh sb="3" eb="5">
      <t>ニュウリョク</t>
    </rPh>
    <rPh sb="6" eb="7">
      <t>タ</t>
    </rPh>
    <rPh sb="17" eb="18">
      <t>ハ</t>
    </rPh>
    <rPh sb="18" eb="19">
      <t>ツ</t>
    </rPh>
    <rPh sb="20" eb="21">
      <t>アタイ</t>
    </rPh>
    <rPh sb="24" eb="25">
      <t>クダ</t>
    </rPh>
    <phoneticPr fontId="2"/>
  </si>
  <si>
    <r>
      <t>※関数が崩れてしまいますので，シート内での</t>
    </r>
    <r>
      <rPr>
        <b/>
        <sz val="14"/>
        <color indexed="10"/>
        <rFont val="ＭＳ Ｐゴシック"/>
        <family val="3"/>
        <charset val="128"/>
      </rPr>
      <t>セルの移動</t>
    </r>
    <r>
      <rPr>
        <sz val="11"/>
        <rFont val="ＭＳ Ｐゴシック"/>
        <family val="3"/>
        <charset val="128"/>
      </rPr>
      <t>はしないで下さい。</t>
    </r>
    <phoneticPr fontId="2"/>
  </si>
  <si>
    <t>No.</t>
    <phoneticPr fontId="2"/>
  </si>
  <si>
    <t>No.</t>
    <phoneticPr fontId="2"/>
  </si>
  <si>
    <t>学年変換用→</t>
    <rPh sb="0" eb="2">
      <t>ガクネン</t>
    </rPh>
    <rPh sb="2" eb="5">
      <t>ヘンカンヨウ</t>
    </rPh>
    <phoneticPr fontId="2"/>
  </si>
  <si>
    <t>団　体　戦　申　込　用　紙</t>
    <rPh sb="1" eb="2">
      <t>カラダ</t>
    </rPh>
    <rPh sb="3" eb="4">
      <t>イクサ</t>
    </rPh>
    <rPh sb="5" eb="6">
      <t>サル</t>
    </rPh>
    <rPh sb="7" eb="8">
      <t>コミ</t>
    </rPh>
    <rPh sb="9" eb="10">
      <t>ヨウ</t>
    </rPh>
    <rPh sb="11" eb="12">
      <t>カミ</t>
    </rPh>
    <phoneticPr fontId="2"/>
  </si>
  <si>
    <t>↓</t>
    <phoneticPr fontId="2"/>
  </si>
  <si>
    <t>プログラム確認用</t>
    <rPh sb="5" eb="7">
      <t>カクニン</t>
    </rPh>
    <rPh sb="7" eb="8">
      <t>ヨウ</t>
    </rPh>
    <phoneticPr fontId="2"/>
  </si>
  <si>
    <t>監　督</t>
    <rPh sb="0" eb="1">
      <t>カン</t>
    </rPh>
    <rPh sb="2" eb="3">
      <t>トク</t>
    </rPh>
    <phoneticPr fontId="2"/>
  </si>
  <si>
    <t>仙台一</t>
    <rPh sb="0" eb="2">
      <t>センダイ</t>
    </rPh>
    <rPh sb="2" eb="3">
      <t>1</t>
    </rPh>
    <phoneticPr fontId="1"/>
  </si>
  <si>
    <t>仙台二</t>
    <rPh sb="0" eb="2">
      <t>センダイ</t>
    </rPh>
    <rPh sb="2" eb="3">
      <t>2</t>
    </rPh>
    <phoneticPr fontId="1"/>
  </si>
  <si>
    <t>仙台三</t>
    <rPh sb="0" eb="2">
      <t>センダイ</t>
    </rPh>
    <rPh sb="2" eb="3">
      <t>3</t>
    </rPh>
    <phoneticPr fontId="1"/>
  </si>
  <si>
    <t>宮城県宮城第一高等学校</t>
    <rPh sb="3" eb="5">
      <t>ミヤギ</t>
    </rPh>
    <phoneticPr fontId="1"/>
  </si>
  <si>
    <t>宮城一</t>
    <rPh sb="0" eb="2">
      <t>ミヤギ</t>
    </rPh>
    <rPh sb="2" eb="3">
      <t>1</t>
    </rPh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</si>
  <si>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2"/>
  </si>
  <si>
    <t>仙台二華</t>
    <rPh sb="0" eb="2">
      <t>センダイ</t>
    </rPh>
    <rPh sb="2" eb="3">
      <t>ニ</t>
    </rPh>
    <rPh sb="3" eb="4">
      <t>ハナ</t>
    </rPh>
    <phoneticPr fontId="2"/>
  </si>
  <si>
    <t>仙台向山</t>
    <rPh sb="0" eb="2">
      <t>センダイ</t>
    </rPh>
    <rPh sb="2" eb="4">
      <t>ムカイヤマ</t>
    </rPh>
    <phoneticPr fontId="1"/>
  </si>
  <si>
    <t>仙台南</t>
    <rPh sb="0" eb="2">
      <t>センダイ</t>
    </rPh>
    <rPh sb="2" eb="3">
      <t>ミナミ</t>
    </rPh>
    <phoneticPr fontId="1"/>
  </si>
  <si>
    <t>仙台東</t>
    <rPh sb="0" eb="2">
      <t>センダイ</t>
    </rPh>
    <rPh sb="2" eb="3">
      <t>ヒガシ</t>
    </rPh>
    <phoneticPr fontId="1"/>
  </si>
  <si>
    <t>泉</t>
    <rPh sb="0" eb="1">
      <t>イズミ</t>
    </rPh>
    <phoneticPr fontId="1"/>
  </si>
  <si>
    <t>泉館山</t>
    <rPh sb="0" eb="1">
      <t>イズミ</t>
    </rPh>
    <rPh sb="1" eb="3">
      <t>タテヤマ</t>
    </rPh>
    <phoneticPr fontId="1"/>
  </si>
  <si>
    <t>多賀城</t>
    <rPh sb="0" eb="3">
      <t>タガジョウ</t>
    </rPh>
    <phoneticPr fontId="1"/>
  </si>
  <si>
    <t>黒川</t>
    <rPh sb="0" eb="2">
      <t>クロカワ</t>
    </rPh>
    <phoneticPr fontId="1"/>
  </si>
  <si>
    <t>仙台市立仙台高等学校</t>
    <rPh sb="0" eb="2">
      <t>センダイ</t>
    </rPh>
    <rPh sb="2" eb="4">
      <t>シリツ</t>
    </rPh>
    <phoneticPr fontId="1"/>
  </si>
  <si>
    <t>仙台</t>
    <rPh sb="0" eb="2">
      <t>センダイ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</si>
  <si>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</si>
  <si>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仙台商</t>
    <rPh sb="0" eb="2">
      <t>センダイ</t>
    </rPh>
    <rPh sb="2" eb="3">
      <t>ショウ</t>
    </rPh>
    <phoneticPr fontId="1"/>
  </si>
  <si>
    <t>東北学院</t>
    <rPh sb="0" eb="2">
      <t>トウホク</t>
    </rPh>
    <rPh sb="2" eb="4">
      <t>ガクイン</t>
    </rPh>
    <phoneticPr fontId="1"/>
  </si>
  <si>
    <t>学院榴ヶ岡</t>
    <rPh sb="0" eb="2">
      <t>ガクイン</t>
    </rPh>
    <phoneticPr fontId="1"/>
  </si>
  <si>
    <t>仙台育英</t>
    <rPh sb="0" eb="2">
      <t>センダイ</t>
    </rPh>
    <rPh sb="2" eb="4">
      <t>イクエイ</t>
    </rPh>
    <phoneticPr fontId="1"/>
  </si>
  <si>
    <t>東北</t>
    <rPh sb="0" eb="2">
      <t>トウホク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</si>
  <si>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</si>
  <si>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仙台城南</t>
    <rPh sb="0" eb="2">
      <t>センダイ</t>
    </rPh>
    <rPh sb="2" eb="4">
      <t>ジョウナン</t>
    </rPh>
    <phoneticPr fontId="1"/>
  </si>
  <si>
    <t>宮城学院</t>
    <rPh sb="0" eb="2">
      <t>ミヤギ</t>
    </rPh>
    <rPh sb="2" eb="4">
      <t>ガクイン</t>
    </rPh>
    <phoneticPr fontId="1"/>
  </si>
  <si>
    <t>名取北</t>
    <rPh sb="0" eb="2">
      <t>ナトリ</t>
    </rPh>
    <rPh sb="2" eb="3">
      <t>キタ</t>
    </rPh>
    <phoneticPr fontId="1"/>
  </si>
  <si>
    <t>気仙沼</t>
    <rPh sb="0" eb="3">
      <t>ケセンヌマ</t>
    </rPh>
    <phoneticPr fontId="1"/>
  </si>
  <si>
    <t>富谷</t>
    <rPh sb="0" eb="2">
      <t>トミヤ</t>
    </rPh>
    <phoneticPr fontId="1"/>
  </si>
  <si>
    <t>気仙沼向洋</t>
    <rPh sb="0" eb="3">
      <t>ケセンヌマ</t>
    </rPh>
    <rPh sb="3" eb="4">
      <t>ム</t>
    </rPh>
    <rPh sb="4" eb="5">
      <t>ヨウ</t>
    </rPh>
    <phoneticPr fontId="1"/>
  </si>
  <si>
    <t>中新田</t>
    <rPh sb="0" eb="3">
      <t>ナカニイダ</t>
    </rPh>
    <phoneticPr fontId="1"/>
  </si>
  <si>
    <t>仙台高等専門学校名取キャンパス</t>
    <rPh sb="0" eb="2">
      <t>センダイ</t>
    </rPh>
    <rPh sb="8" eb="10">
      <t>ナト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</si>
  <si>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</si>
  <si>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利府</t>
    <rPh sb="0" eb="2">
      <t>リフ</t>
    </rPh>
    <phoneticPr fontId="1"/>
  </si>
  <si>
    <t>聖和</t>
    <rPh sb="0" eb="2">
      <t>セイワ</t>
    </rPh>
    <phoneticPr fontId="1"/>
  </si>
  <si>
    <t>白百合</t>
    <rPh sb="0" eb="3">
      <t>シラユリ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</si>
  <si>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</si>
  <si>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石巻</t>
    <rPh sb="0" eb="2">
      <t>イシノマキ</t>
    </rPh>
    <phoneticPr fontId="1"/>
  </si>
  <si>
    <t>(女子)</t>
  </si>
  <si>
    <t>←日付を入力</t>
    <rPh sb="1" eb="3">
      <t>ヒヅケ</t>
    </rPh>
    <rPh sb="4" eb="6">
      <t>ニュウリョク</t>
    </rPh>
    <phoneticPr fontId="2"/>
  </si>
  <si>
    <t>仙台高等専門学校広瀬キャンパス</t>
    <rPh sb="0" eb="2">
      <t>センダイ</t>
    </rPh>
    <rPh sb="2" eb="4">
      <t>コウトウ</t>
    </rPh>
    <rPh sb="4" eb="6">
      <t>センモン</t>
    </rPh>
    <rPh sb="6" eb="8">
      <t>ガッコウ</t>
    </rPh>
    <rPh sb="8" eb="10">
      <t>ヒロセ</t>
    </rPh>
    <phoneticPr fontId="2"/>
  </si>
  <si>
    <t>仙台高専広瀬</t>
    <rPh sb="0" eb="4">
      <t>センダイコウセン</t>
    </rPh>
    <rPh sb="4" eb="6">
      <t>ヒロセ</t>
    </rPh>
    <phoneticPr fontId="2"/>
  </si>
  <si>
    <t>令和５年度　宮城県高等学校テニス選手権大会</t>
    <rPh sb="0" eb="2">
      <t>レイワ</t>
    </rPh>
    <rPh sb="3" eb="7">
      <t>コウトウガッコウ</t>
    </rPh>
    <rPh sb="7" eb="9">
      <t>ソウゴウ</t>
    </rPh>
    <rPh sb="9" eb="11">
      <t>タイイク</t>
    </rPh>
    <rPh sb="11" eb="13">
      <t>タイカイ</t>
    </rPh>
    <rPh sb="16" eb="19">
      <t>センシュケン</t>
    </rPh>
    <rPh sb="19" eb="21">
      <t>タイカイ</t>
    </rPh>
    <phoneticPr fontId="2"/>
  </si>
  <si>
    <r>
      <t>このファイルは</t>
    </r>
    <r>
      <rPr>
        <b/>
        <sz val="11"/>
        <color indexed="36"/>
        <rFont val="ＭＳ Ｐゴシック"/>
        <family val="3"/>
        <charset val="128"/>
      </rPr>
      <t>令和５年度</t>
    </r>
    <r>
      <rPr>
        <sz val="11"/>
        <color indexed="10"/>
        <rFont val="ＭＳ Ｐゴシック"/>
        <family val="3"/>
        <charset val="128"/>
      </rPr>
      <t>版です。毎年最新版を使用して下さい。</t>
    </r>
    <rPh sb="7" eb="9">
      <t>レイワ</t>
    </rPh>
    <rPh sb="10" eb="12">
      <t>ネンド</t>
    </rPh>
    <rPh sb="12" eb="14">
      <t>ヘイネンド</t>
    </rPh>
    <rPh sb="16" eb="18">
      <t>マイトシ</t>
    </rPh>
    <rPh sb="18" eb="21">
      <t>サイシンバン</t>
    </rPh>
    <rPh sb="22" eb="24">
      <t>シヨウ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</si>
</sst>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1"/>
      <color indexed="36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3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7030A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15" xfId="0" applyFill="1" applyBorder="1">
      <alignment vertical="center"/>
    </xf>
    <xf numFmtId="0" fontId="5" fillId="0" borderId="16" xfId="0" applyFont="1" applyBorder="1">
      <alignment vertical="center"/>
    </xf>
    <xf numFmtId="0" fontId="0" fillId="0" borderId="17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center" vertical="center"/>
    </xf>
    <xf numFmtId="58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8" fontId="0" fillId="0" borderId="2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right" vertical="center" indent="1"/>
    </xf>
    <xf numFmtId="0" fontId="11" fillId="0" borderId="29" xfId="0" applyFont="1" applyBorder="1" applyAlignment="1">
      <alignment horizontal="left" vertical="center" indent="1"/>
    </xf>
    <xf numFmtId="0" fontId="17" fillId="0" borderId="27" xfId="0" applyFont="1" applyBorder="1" applyAlignment="1">
      <alignment horizontal="right" vertical="center" indent="1"/>
    </xf>
    <xf numFmtId="0" fontId="17" fillId="0" borderId="11" xfId="0" applyFont="1" applyBorder="1" applyAlignment="1">
      <alignment horizontal="left" vertical="center" indent="1"/>
    </xf>
    <xf numFmtId="0" fontId="17" fillId="0" borderId="7" xfId="0" applyFont="1" applyBorder="1" applyAlignment="1">
      <alignment horizontal="right" vertical="center" indent="1"/>
    </xf>
    <xf numFmtId="0" fontId="17" fillId="0" borderId="3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4" fillId="0" borderId="31" xfId="0" quotePrefix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quotePrefix="1" applyNumberFormat="1" applyAlignment="1">
      <alignment horizontal="right" vertical="center"/>
    </xf>
    <xf numFmtId="0" fontId="9" fillId="0" borderId="0" xfId="0" applyFont="1" applyBorder="1" applyAlignment="1">
      <alignment horizontal="right" indent="2"/>
    </xf>
    <xf numFmtId="0" fontId="9" fillId="0" borderId="24" xfId="0" applyFont="1" applyBorder="1" applyAlignment="1">
      <alignment horizontal="right" indent="2"/>
    </xf>
    <xf numFmtId="0" fontId="0" fillId="0" borderId="18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95250</xdr:rowOff>
    </xdr:from>
    <xdr:to>
      <xdr:col>3</xdr:col>
      <xdr:colOff>314326</xdr:colOff>
      <xdr:row>3</xdr:row>
      <xdr:rowOff>123825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D8B8F39-5649-78F0-FD93-2516E65B3625}"/>
            </a:ext>
          </a:extLst>
        </xdr:cNvPr>
        <xdr:cNvSpPr/>
      </xdr:nvSpPr>
      <xdr:spPr bwMode="auto">
        <a:xfrm>
          <a:off x="247650" y="628650"/>
          <a:ext cx="2524126" cy="295275"/>
        </a:xfrm>
        <a:prstGeom prst="wedgeRoundRectCallout">
          <a:avLst>
            <a:gd name="adj1" fmla="val -14795"/>
            <a:gd name="adj2" fmla="val 103241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学校名一覧の番号を半角数字で入力</a:t>
          </a:r>
        </a:p>
      </xdr:txBody>
    </xdr:sp>
    <xdr:clientData fPrintsWithSheet="0"/>
  </xdr:twoCellAnchor>
  <xdr:twoCellAnchor>
    <xdr:from>
      <xdr:col>2</xdr:col>
      <xdr:colOff>657225</xdr:colOff>
      <xdr:row>14</xdr:row>
      <xdr:rowOff>114300</xdr:rowOff>
    </xdr:from>
    <xdr:to>
      <xdr:col>4</xdr:col>
      <xdr:colOff>590550</xdr:colOff>
      <xdr:row>15</xdr:row>
      <xdr:rowOff>95250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69D079B3-980C-F8AC-9CC9-ED51B3457BB5}"/>
            </a:ext>
          </a:extLst>
        </xdr:cNvPr>
        <xdr:cNvSpPr/>
      </xdr:nvSpPr>
      <xdr:spPr bwMode="auto">
        <a:xfrm>
          <a:off x="2228850" y="4067175"/>
          <a:ext cx="1200150" cy="295275"/>
        </a:xfrm>
        <a:prstGeom prst="wedgeRoundRectCallout">
          <a:avLst>
            <a:gd name="adj1" fmla="val -14002"/>
            <a:gd name="adj2" fmla="val -99984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10</xdr:col>
          <xdr:colOff>857250</xdr:colOff>
          <xdr:row>32</xdr:row>
          <xdr:rowOff>9525</xdr:rowOff>
        </xdr:to>
        <xdr:pic>
          <xdr:nvPicPr>
            <xdr:cNvPr id="1209" name="図 5">
              <a:extLst>
                <a:ext uri="{FF2B5EF4-FFF2-40B4-BE49-F238E27FC236}">
                  <a16:creationId xmlns:a16="http://schemas.microsoft.com/office/drawing/2014/main" id="{7BB90A11-D64A-CA50-5FD3-F8BFAF20832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学校名・監督名・選手名(ﾌﾟﾛｸﾞﾗﾑ用)'!$A$1:$H$2" spid="_x0000_s12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943725"/>
              <a:ext cx="9582150" cy="4857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G2" sqref="G2"/>
    </sheetView>
  </sheetViews>
  <sheetFormatPr defaultRowHeight="13.5" x14ac:dyDescent="0.15"/>
  <cols>
    <col min="2" max="3" width="11.625" customWidth="1"/>
    <col min="4" max="4" width="5" customWidth="1"/>
    <col min="5" max="5" width="25.75" customWidth="1"/>
    <col min="6" max="6" width="12.875" customWidth="1"/>
    <col min="10" max="11" width="11.625" customWidth="1"/>
    <col min="12" max="12" width="7.5" bestFit="1" customWidth="1"/>
    <col min="13" max="13" width="3.75" bestFit="1" customWidth="1"/>
    <col min="14" max="14" width="2.75" bestFit="1" customWidth="1"/>
  </cols>
  <sheetData>
    <row r="1" spans="1:12" ht="21" customHeight="1" x14ac:dyDescent="0.15">
      <c r="A1" s="69" t="s">
        <v>114</v>
      </c>
      <c r="B1" s="70"/>
      <c r="C1" s="70"/>
      <c r="D1" s="70"/>
      <c r="E1" s="70"/>
      <c r="G1" s="35" t="s">
        <v>115</v>
      </c>
    </row>
    <row r="2" spans="1:12" ht="21" customHeight="1" x14ac:dyDescent="0.15">
      <c r="A2" s="71" t="s">
        <v>69</v>
      </c>
      <c r="B2" s="72"/>
      <c r="C2" s="72"/>
      <c r="D2" s="72"/>
      <c r="E2" s="72"/>
      <c r="F2" s="40" t="s">
        <v>110</v>
      </c>
      <c r="G2" s="35" t="s">
        <v>57</v>
      </c>
    </row>
    <row r="3" spans="1:12" ht="21" customHeight="1" x14ac:dyDescent="0.15">
      <c r="A3" s="15"/>
      <c r="B3" s="16"/>
      <c r="C3" s="16"/>
      <c r="D3" s="16"/>
      <c r="E3" s="16"/>
    </row>
    <row r="4" spans="1:12" ht="21" customHeight="1" thickBot="1" x14ac:dyDescent="0.2"/>
    <row r="5" spans="1:12" ht="24.75" customHeight="1" thickBot="1" x14ac:dyDescent="0.2">
      <c r="A5" s="1" t="s">
        <v>66</v>
      </c>
      <c r="B5" s="59"/>
      <c r="C5" s="17" t="s">
        <v>0</v>
      </c>
      <c r="D5" s="77" t="str">
        <f>IF(B5&lt;&gt;0,VLOOKUP(B5,学校名一覧!A1:C40,2),"")</f>
        <v/>
      </c>
      <c r="E5" s="78"/>
      <c r="G5" s="56" t="s">
        <v>64</v>
      </c>
    </row>
    <row r="6" spans="1:12" ht="16.5" customHeight="1" thickTop="1" thickBot="1" x14ac:dyDescent="0.2">
      <c r="A6" s="9"/>
      <c r="B6" s="10" t="s">
        <v>9</v>
      </c>
      <c r="C6" s="11" t="s">
        <v>10</v>
      </c>
      <c r="D6" s="73"/>
      <c r="E6" s="74"/>
      <c r="G6" s="56" t="s">
        <v>65</v>
      </c>
    </row>
    <row r="7" spans="1:12" ht="24.75" customHeight="1" thickTop="1" thickBot="1" x14ac:dyDescent="0.2">
      <c r="A7" s="2" t="s">
        <v>1</v>
      </c>
      <c r="B7" s="46"/>
      <c r="C7" s="47"/>
      <c r="D7" s="75"/>
      <c r="E7" s="76"/>
      <c r="G7" s="33" t="s">
        <v>44</v>
      </c>
      <c r="H7" s="34"/>
      <c r="I7" s="34"/>
      <c r="J7" s="34"/>
      <c r="K7" s="35"/>
    </row>
    <row r="8" spans="1:12" ht="21" customHeight="1" x14ac:dyDescent="0.15">
      <c r="A8" s="25" t="s">
        <v>2</v>
      </c>
      <c r="B8" s="67" t="s">
        <v>3</v>
      </c>
      <c r="C8" s="68"/>
      <c r="D8" s="26" t="s">
        <v>4</v>
      </c>
      <c r="E8" s="27" t="s">
        <v>5</v>
      </c>
      <c r="F8" s="24" t="s">
        <v>43</v>
      </c>
      <c r="G8" s="33" t="s">
        <v>45</v>
      </c>
      <c r="H8" s="34"/>
      <c r="I8" s="34"/>
      <c r="J8" s="34"/>
      <c r="K8" s="35"/>
    </row>
    <row r="9" spans="1:12" ht="16.5" customHeight="1" x14ac:dyDescent="0.15">
      <c r="A9" s="3" t="s">
        <v>67</v>
      </c>
      <c r="B9" s="8" t="s">
        <v>9</v>
      </c>
      <c r="C9" s="12" t="s">
        <v>10</v>
      </c>
      <c r="D9" s="13"/>
      <c r="E9" s="14"/>
      <c r="F9" s="28"/>
      <c r="G9" s="34"/>
      <c r="H9" s="34"/>
      <c r="I9" s="34"/>
      <c r="J9" s="41" t="s">
        <v>9</v>
      </c>
      <c r="K9" s="41" t="s">
        <v>10</v>
      </c>
      <c r="L9" s="35"/>
    </row>
    <row r="10" spans="1:12" ht="24.95" customHeight="1" x14ac:dyDescent="0.15">
      <c r="A10" s="4">
        <v>1</v>
      </c>
      <c r="B10" s="48"/>
      <c r="C10" s="49"/>
      <c r="D10" s="29"/>
      <c r="E10" s="30"/>
      <c r="F10" s="45"/>
      <c r="G10" s="36" t="s">
        <v>46</v>
      </c>
      <c r="H10" s="37" t="s">
        <v>47</v>
      </c>
      <c r="I10" s="37"/>
      <c r="J10" s="54" t="s">
        <v>48</v>
      </c>
      <c r="K10" s="55" t="s">
        <v>49</v>
      </c>
      <c r="L10" s="38"/>
    </row>
    <row r="11" spans="1:12" ht="24.95" customHeight="1" x14ac:dyDescent="0.15">
      <c r="A11" s="5">
        <v>2</v>
      </c>
      <c r="B11" s="48"/>
      <c r="C11" s="49"/>
      <c r="D11" s="29"/>
      <c r="E11" s="30"/>
      <c r="F11" s="45"/>
      <c r="G11" s="34"/>
      <c r="H11" s="37" t="s">
        <v>50</v>
      </c>
      <c r="I11" s="37"/>
      <c r="J11" s="52" t="s">
        <v>51</v>
      </c>
      <c r="K11" s="53" t="s">
        <v>52</v>
      </c>
      <c r="L11" s="38"/>
    </row>
    <row r="12" spans="1:12" ht="24.75" customHeight="1" x14ac:dyDescent="0.15">
      <c r="A12" s="5">
        <v>3</v>
      </c>
      <c r="B12" s="48"/>
      <c r="C12" s="49"/>
      <c r="D12" s="29"/>
      <c r="E12" s="30"/>
      <c r="F12" s="45"/>
      <c r="G12" s="34"/>
      <c r="H12" s="37" t="s">
        <v>53</v>
      </c>
      <c r="I12" s="37"/>
      <c r="J12" s="52" t="s">
        <v>54</v>
      </c>
      <c r="K12" s="53" t="s">
        <v>55</v>
      </c>
      <c r="L12" s="38"/>
    </row>
    <row r="13" spans="1:12" ht="24.95" customHeight="1" x14ac:dyDescent="0.15">
      <c r="A13" s="5">
        <v>4</v>
      </c>
      <c r="B13" s="48"/>
      <c r="C13" s="49"/>
      <c r="D13" s="29"/>
      <c r="E13" s="30"/>
      <c r="F13" s="45"/>
      <c r="G13" s="34"/>
      <c r="H13" s="34"/>
      <c r="I13" s="34"/>
      <c r="J13" s="34"/>
      <c r="K13" s="35"/>
    </row>
    <row r="14" spans="1:12" ht="24.95" customHeight="1" thickBot="1" x14ac:dyDescent="0.2">
      <c r="A14" s="6">
        <v>5</v>
      </c>
      <c r="B14" s="50"/>
      <c r="C14" s="51"/>
      <c r="D14" s="31"/>
      <c r="E14" s="32"/>
      <c r="F14" s="45"/>
      <c r="G14" s="34"/>
      <c r="H14" s="34"/>
      <c r="I14" s="34"/>
      <c r="J14" s="39" t="s">
        <v>56</v>
      </c>
      <c r="K14" s="35"/>
    </row>
    <row r="15" spans="1:12" ht="24.95" customHeight="1" x14ac:dyDescent="0.15">
      <c r="A15" s="19"/>
      <c r="B15" s="20"/>
      <c r="C15" s="20"/>
      <c r="D15" s="20"/>
      <c r="E15" s="21"/>
    </row>
    <row r="16" spans="1:12" ht="19.5" customHeight="1" x14ac:dyDescent="0.15">
      <c r="A16" s="19"/>
      <c r="B16" s="20"/>
      <c r="C16" s="20"/>
      <c r="D16" s="20"/>
      <c r="E16" s="21"/>
      <c r="L16" s="35"/>
    </row>
    <row r="17" spans="1:8" ht="15.75" customHeight="1" x14ac:dyDescent="0.15">
      <c r="A17" s="63" t="s">
        <v>6</v>
      </c>
      <c r="B17" s="63"/>
      <c r="C17" s="63"/>
      <c r="D17" s="63"/>
      <c r="E17" s="64">
        <f ca="1">TODAY()</f>
        <v>45044</v>
      </c>
      <c r="F17" s="64"/>
      <c r="G17" s="35" t="s">
        <v>111</v>
      </c>
    </row>
    <row r="19" spans="1:8" ht="13.5" customHeight="1" x14ac:dyDescent="0.15">
      <c r="D19" s="65"/>
      <c r="E19" s="65"/>
    </row>
    <row r="20" spans="1:8" ht="13.5" customHeight="1" x14ac:dyDescent="0.15">
      <c r="C20" s="41" t="s">
        <v>7</v>
      </c>
      <c r="D20" s="66"/>
      <c r="E20" s="66"/>
      <c r="F20" s="44" t="s">
        <v>59</v>
      </c>
      <c r="G20" s="35" t="s">
        <v>58</v>
      </c>
      <c r="H20" s="42"/>
    </row>
    <row r="21" spans="1:8" x14ac:dyDescent="0.15">
      <c r="C21" s="7"/>
      <c r="E21" s="42"/>
      <c r="F21" s="7"/>
      <c r="H21" s="42"/>
    </row>
    <row r="22" spans="1:8" ht="13.5" customHeight="1" x14ac:dyDescent="0.15">
      <c r="C22" s="42"/>
      <c r="D22" s="65"/>
      <c r="E22" s="65"/>
      <c r="F22" s="42"/>
      <c r="H22" s="42"/>
    </row>
    <row r="23" spans="1:8" ht="13.5" customHeight="1" x14ac:dyDescent="0.15">
      <c r="C23" s="41" t="s">
        <v>8</v>
      </c>
      <c r="D23" s="66"/>
      <c r="E23" s="66"/>
      <c r="F23" s="44" t="s">
        <v>59</v>
      </c>
      <c r="G23" s="35" t="s">
        <v>58</v>
      </c>
    </row>
    <row r="24" spans="1:8" ht="13.5" customHeight="1" x14ac:dyDescent="0.2">
      <c r="D24" s="19"/>
      <c r="E24" s="43"/>
      <c r="F24" s="43"/>
      <c r="G24" s="35"/>
    </row>
    <row r="26" spans="1:8" x14ac:dyDescent="0.15">
      <c r="A26" s="22" t="s">
        <v>41</v>
      </c>
    </row>
    <row r="27" spans="1:8" x14ac:dyDescent="0.15">
      <c r="A27" s="22" t="s">
        <v>60</v>
      </c>
    </row>
    <row r="28" spans="1:8" x14ac:dyDescent="0.15">
      <c r="A28" s="22"/>
    </row>
    <row r="29" spans="1:8" x14ac:dyDescent="0.15">
      <c r="A29" s="61" t="s">
        <v>71</v>
      </c>
    </row>
    <row r="30" spans="1:8" x14ac:dyDescent="0.15">
      <c r="A30" s="62" t="s">
        <v>70</v>
      </c>
    </row>
    <row r="31" spans="1:8" ht="18.75" customHeight="1" x14ac:dyDescent="0.15"/>
    <row r="32" spans="1:8" ht="18.75" customHeight="1" x14ac:dyDescent="0.15"/>
    <row r="37" spans="7:7" x14ac:dyDescent="0.15">
      <c r="G37" s="35"/>
    </row>
    <row r="40" spans="7:7" x14ac:dyDescent="0.15">
      <c r="G40" s="35"/>
    </row>
    <row r="43" spans="7:7" x14ac:dyDescent="0.15">
      <c r="G43" s="35"/>
    </row>
    <row r="44" spans="7:7" x14ac:dyDescent="0.15">
      <c r="G44" s="35"/>
    </row>
  </sheetData>
  <mergeCells count="9">
    <mergeCell ref="A17:D17"/>
    <mergeCell ref="E17:F17"/>
    <mergeCell ref="D22:E23"/>
    <mergeCell ref="D19:E20"/>
    <mergeCell ref="B8:C8"/>
    <mergeCell ref="A1:E1"/>
    <mergeCell ref="A2:E2"/>
    <mergeCell ref="D6:E7"/>
    <mergeCell ref="D5:E5"/>
  </mergeCells>
  <phoneticPr fontId="2"/>
  <dataValidations count="3">
    <dataValidation type="list" allowBlank="1" showInputMessage="1" showErrorMessage="1" sqref="F2">
      <formula1>"(　　)　,(男子),(女子)"</formula1>
    </dataValidation>
    <dataValidation imeMode="off" allowBlank="1" showInputMessage="1" showErrorMessage="1" sqref="B5 D10:E14"/>
    <dataValidation imeMode="on" allowBlank="1" showInputMessage="1" showErrorMessage="1" sqref="B7:C7 B10:C14 F10:F14 E24:F24"/>
  </dataValidations>
  <pageMargins left="0.78740157480314965" right="0.78740157480314965" top="0.98425196850393704" bottom="0.98425196850393704" header="0.51181102362204722" footer="0.51181102362204722"/>
  <pageSetup paperSize="9" scale="11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9" sqref="D9"/>
    </sheetView>
  </sheetViews>
  <sheetFormatPr defaultRowHeight="13.5" x14ac:dyDescent="0.15"/>
  <cols>
    <col min="1" max="1" width="3.75" bestFit="1" customWidth="1"/>
    <col min="2" max="2" width="13.875" bestFit="1" customWidth="1"/>
    <col min="3" max="3" width="16.125" bestFit="1" customWidth="1"/>
    <col min="4" max="8" width="18.375" bestFit="1" customWidth="1"/>
  </cols>
  <sheetData>
    <row r="1" spans="1:8" ht="18.75" customHeight="1" x14ac:dyDescent="0.15">
      <c r="A1" s="29" t="s">
        <v>40</v>
      </c>
      <c r="B1" s="29" t="s">
        <v>11</v>
      </c>
      <c r="C1" s="29" t="s">
        <v>72</v>
      </c>
      <c r="D1" s="29">
        <v>1</v>
      </c>
      <c r="E1" s="29">
        <v>2</v>
      </c>
      <c r="F1" s="29">
        <v>3</v>
      </c>
      <c r="G1" s="29">
        <v>4</v>
      </c>
      <c r="H1" s="29">
        <v>5</v>
      </c>
    </row>
    <row r="2" spans="1:8" ht="18.75" customHeight="1" x14ac:dyDescent="0.15">
      <c r="A2" s="60">
        <f>団体戦!B5</f>
        <v>0</v>
      </c>
      <c r="B2" s="60" t="e">
        <f>VLOOKUP(A2,学校名一覧!A2:C40,3)</f>
        <v>#N/A</v>
      </c>
      <c r="C2" s="60" t="str">
        <f>団体戦!B7&amp;"　"&amp;団体戦!C7</f>
        <v>　</v>
      </c>
      <c r="D2" s="60" t="str">
        <f>VLOOKUP(D1,団体戦!$A$10:$D$14,2)&amp;"　"&amp;VLOOKUP(D1,団体戦!$A$10:$D$14,3)&amp;D3</f>
        <v>　</v>
      </c>
      <c r="E2" s="60" t="str">
        <f>VLOOKUP(E1,団体戦!$A$10:$D$14,2)&amp;"　"&amp;VLOOKUP(E1,団体戦!$A$10:$D$14,3)&amp;E3</f>
        <v>　</v>
      </c>
      <c r="F2" s="60" t="str">
        <f>VLOOKUP(F1,団体戦!$A$10:$D$14,2)&amp;"　"&amp;VLOOKUP(F1,団体戦!$A$10:$D$14,3)&amp;F3</f>
        <v>　</v>
      </c>
      <c r="G2" s="60" t="str">
        <f>VLOOKUP(G1,団体戦!$A$10:$D$14,2)&amp;"　"&amp;VLOOKUP(G1,団体戦!$A$10:$D$14,3)&amp;G3</f>
        <v>　</v>
      </c>
      <c r="H2" s="60" t="str">
        <f>VLOOKUP(H1,団体戦!$A$10:$D$14,2)&amp;"　"&amp;VLOOKUP(H1,団体戦!$A$10:$D$14,3)&amp;H3</f>
        <v>　</v>
      </c>
    </row>
    <row r="3" spans="1:8" ht="18.75" customHeight="1" x14ac:dyDescent="0.15">
      <c r="C3" s="58" t="s">
        <v>68</v>
      </c>
      <c r="D3" s="57" t="str">
        <f>IF(VLOOKUP(D1,団体戦!$A$10:$D$14,4)=1,"①",IF(VLOOKUP(D1,団体戦!$A$10:$D$14,4)=2,"②",IF(VLOOKUP(D1,団体戦!$A$10:$D$14,4)=3,"③","")))</f>
        <v/>
      </c>
      <c r="E3" s="57" t="str">
        <f>IF(VLOOKUP(E1,団体戦!$A$10:$D$14,4)=1,"①",IF(VLOOKUP(E1,団体戦!$A$10:$D$14,4)=2,"②",IF(VLOOKUP(E1,団体戦!$A$10:$D$14,4)=3,"③","")))</f>
        <v/>
      </c>
      <c r="F3" s="57" t="str">
        <f>IF(VLOOKUP(F1,団体戦!$A$10:$D$14,4)=1,"①",IF(VLOOKUP(F1,団体戦!$A$10:$D$14,4)=2,"②",IF(VLOOKUP(F1,団体戦!$A$10:$D$14,4)=3,"③","")))</f>
        <v/>
      </c>
      <c r="G3" s="57" t="str">
        <f>IF(VLOOKUP(G1,団体戦!$A$10:$D$14,4)=1,"①",IF(VLOOKUP(G1,団体戦!$A$10:$D$14,4)=2,"②",IF(VLOOKUP(G1,団体戦!$A$10:$D$14,4)=3,"③","")))</f>
        <v/>
      </c>
      <c r="H3" s="57" t="str">
        <f>IF(VLOOKUP(H1,団体戦!$A$10:$D$14,4)=1,"①",IF(VLOOKUP(H1,団体戦!$A$10:$D$14,4)=2,"②",IF(VLOOKUP(H1,団体戦!$A$10:$D$14,4)=3,"③","")))</f>
        <v/>
      </c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6" sqref="C36"/>
    </sheetView>
  </sheetViews>
  <sheetFormatPr defaultRowHeight="13.5" x14ac:dyDescent="0.15"/>
  <cols>
    <col min="1" max="1" width="5.25" bestFit="1" customWidth="1"/>
    <col min="2" max="2" width="30.75" bestFit="1" customWidth="1"/>
    <col min="3" max="3" width="13" bestFit="1" customWidth="1"/>
  </cols>
  <sheetData>
    <row r="1" spans="1:3" x14ac:dyDescent="0.15">
      <c r="A1" s="29" t="s">
        <v>12</v>
      </c>
      <c r="B1" s="29" t="s">
        <v>13</v>
      </c>
      <c r="C1" s="29" t="s">
        <v>42</v>
      </c>
    </row>
    <row r="2" spans="1:3" x14ac:dyDescent="0.15">
      <c r="A2" s="18">
        <v>1</v>
      </c>
      <c r="B2" s="18" t="s">
        <v>14</v>
      </c>
      <c r="C2" s="18" t="s">
        <v>73</v>
      </c>
    </row>
    <row r="3" spans="1:3" x14ac:dyDescent="0.15">
      <c r="A3" s="18">
        <v>2</v>
      </c>
      <c r="B3" s="18" t="s">
        <v>15</v>
      </c>
      <c r="C3" s="18" t="s">
        <v>74</v>
      </c>
    </row>
    <row r="4" spans="1:3" x14ac:dyDescent="0.15">
      <c r="A4" s="18">
        <v>3</v>
      </c>
      <c r="B4" s="18" t="s">
        <v>16</v>
      </c>
      <c r="C4" s="18" t="s">
        <v>75</v>
      </c>
    </row>
    <row r="5" spans="1:3" x14ac:dyDescent="0.15">
      <c r="A5" s="18">
        <v>4</v>
      </c>
      <c r="B5" s="18" t="s">
        <v>76</v>
      </c>
      <c r="C5" s="18" t="s">
        <v>77</v>
      </c>
    </row>
    <row r="6" spans="1:3" x14ac:dyDescent="0.15">
      <c r="A6" s="18">
        <v>5</v>
      </c>
      <c r="B6" s="18" t="s">
        <v>17</v>
      </c>
      <c r="C6" s="18" t="s">
        <v>80</v>
      </c>
    </row>
    <row r="7" spans="1:3" x14ac:dyDescent="0.15">
      <c r="A7" s="18">
        <v>6</v>
      </c>
      <c r="B7" s="18" t="s">
        <v>18</v>
      </c>
      <c r="C7" s="18" t="s">
        <v>81</v>
      </c>
    </row>
    <row r="8" spans="1:3" x14ac:dyDescent="0.15">
      <c r="A8" s="18">
        <v>7</v>
      </c>
      <c r="B8" s="18" t="s">
        <v>19</v>
      </c>
      <c r="C8" s="18" t="s">
        <v>82</v>
      </c>
    </row>
    <row r="9" spans="1:3" x14ac:dyDescent="0.15">
      <c r="A9" s="18">
        <v>8</v>
      </c>
      <c r="B9" s="18" t="s">
        <v>20</v>
      </c>
      <c r="C9" s="18" t="s">
        <v>83</v>
      </c>
    </row>
    <row r="10" spans="1:3" x14ac:dyDescent="0.15">
      <c r="A10" s="18">
        <v>9</v>
      </c>
      <c r="B10" s="18" t="s">
        <v>21</v>
      </c>
      <c r="C10" s="18" t="s">
        <v>84</v>
      </c>
    </row>
    <row r="11" spans="1:3" x14ac:dyDescent="0.15">
      <c r="A11" s="18">
        <v>10</v>
      </c>
      <c r="B11" s="18" t="s">
        <v>22</v>
      </c>
      <c r="C11" s="18" t="s">
        <v>85</v>
      </c>
    </row>
    <row r="12" spans="1:3" x14ac:dyDescent="0.15">
      <c r="A12" s="18">
        <v>11</v>
      </c>
      <c r="B12" s="18" t="s">
        <v>23</v>
      </c>
      <c r="C12" s="18" t="s">
        <v>86</v>
      </c>
    </row>
    <row r="13" spans="1:3" x14ac:dyDescent="0.15">
      <c r="A13" s="18">
        <v>12</v>
      </c>
      <c r="B13" s="18" t="s">
        <v>87</v>
      </c>
      <c r="C13" s="18" t="s">
        <v>88</v>
      </c>
    </row>
    <row r="14" spans="1:3" x14ac:dyDescent="0.15">
      <c r="A14" s="18">
        <v>13</v>
      </c>
      <c r="B14" s="18" t="s">
        <v>89</v>
      </c>
      <c r="C14" s="18" t="s">
        <v>90</v>
      </c>
    </row>
    <row r="15" spans="1:3" x14ac:dyDescent="0.15">
      <c r="A15" s="18">
        <v>14</v>
      </c>
      <c r="B15" s="18" t="s">
        <v>24</v>
      </c>
      <c r="C15" s="18" t="s">
        <v>91</v>
      </c>
    </row>
    <row r="16" spans="1:3" x14ac:dyDescent="0.15">
      <c r="A16" s="18">
        <v>15</v>
      </c>
      <c r="B16" s="18" t="s">
        <v>25</v>
      </c>
      <c r="C16" s="18" t="s">
        <v>92</v>
      </c>
    </row>
    <row r="17" spans="1:3" x14ac:dyDescent="0.15">
      <c r="A17" s="18">
        <v>16</v>
      </c>
      <c r="B17" s="18" t="s">
        <v>26</v>
      </c>
      <c r="C17" s="23" t="s">
        <v>93</v>
      </c>
    </row>
    <row r="18" spans="1:3" x14ac:dyDescent="0.15">
      <c r="A18" s="18">
        <v>17</v>
      </c>
      <c r="B18" s="18" t="s">
        <v>27</v>
      </c>
      <c r="C18" s="23" t="s">
        <v>94</v>
      </c>
    </row>
    <row r="19" spans="1:3" x14ac:dyDescent="0.15">
      <c r="A19" s="18">
        <v>18</v>
      </c>
      <c r="B19" s="18" t="s">
        <v>95</v>
      </c>
      <c r="C19" s="23" t="s">
        <v>96</v>
      </c>
    </row>
    <row r="20" spans="1:3" x14ac:dyDescent="0.15">
      <c r="A20" s="18">
        <v>19</v>
      </c>
      <c r="B20" s="18" t="s">
        <v>28</v>
      </c>
      <c r="C20" s="23" t="s">
        <v>97</v>
      </c>
    </row>
    <row r="21" spans="1:3" x14ac:dyDescent="0.15">
      <c r="A21" s="18">
        <v>20</v>
      </c>
      <c r="B21" s="18" t="s">
        <v>29</v>
      </c>
      <c r="C21" s="23" t="s">
        <v>98</v>
      </c>
    </row>
    <row r="22" spans="1:3" x14ac:dyDescent="0.15">
      <c r="A22" s="18">
        <v>21</v>
      </c>
      <c r="B22" s="18" t="s">
        <v>30</v>
      </c>
      <c r="C22" s="18" t="s">
        <v>63</v>
      </c>
    </row>
    <row r="23" spans="1:3" x14ac:dyDescent="0.15">
      <c r="A23" s="18">
        <v>22</v>
      </c>
      <c r="B23" s="18" t="s">
        <v>31</v>
      </c>
      <c r="C23" s="23" t="s">
        <v>99</v>
      </c>
    </row>
    <row r="24" spans="1:3" x14ac:dyDescent="0.15">
      <c r="A24" s="18">
        <v>23</v>
      </c>
      <c r="B24" s="18" t="s">
        <v>32</v>
      </c>
      <c r="C24" s="23" t="s">
        <v>61</v>
      </c>
    </row>
    <row r="25" spans="1:3" x14ac:dyDescent="0.15">
      <c r="A25" s="18">
        <v>24</v>
      </c>
      <c r="B25" s="18" t="s">
        <v>33</v>
      </c>
      <c r="C25" s="18" t="s">
        <v>100</v>
      </c>
    </row>
    <row r="26" spans="1:3" x14ac:dyDescent="0.15">
      <c r="A26" s="18">
        <v>25</v>
      </c>
      <c r="B26" s="18" t="s">
        <v>34</v>
      </c>
      <c r="C26" s="23" t="s">
        <v>101</v>
      </c>
    </row>
    <row r="27" spans="1:3" x14ac:dyDescent="0.15">
      <c r="A27" s="18">
        <v>26</v>
      </c>
      <c r="B27" s="18" t="s">
        <v>35</v>
      </c>
      <c r="C27" s="23" t="s">
        <v>102</v>
      </c>
    </row>
    <row r="28" spans="1:3" x14ac:dyDescent="0.15">
      <c r="A28" s="18">
        <v>27</v>
      </c>
      <c r="B28" s="18" t="s">
        <v>36</v>
      </c>
      <c r="C28" s="23" t="s">
        <v>62</v>
      </c>
    </row>
    <row r="29" spans="1:3" x14ac:dyDescent="0.15">
      <c r="A29" s="18">
        <v>28</v>
      </c>
      <c r="B29" s="18" t="s">
        <v>103</v>
      </c>
      <c r="C29" s="23" t="s">
        <v>104</v>
      </c>
    </row>
    <row r="30" spans="1:3" x14ac:dyDescent="0.15">
      <c r="A30" s="18">
        <v>29</v>
      </c>
      <c r="B30" s="18" t="s">
        <v>37</v>
      </c>
      <c r="C30" s="18" t="s">
        <v>105</v>
      </c>
    </row>
    <row r="31" spans="1:3" x14ac:dyDescent="0.15">
      <c r="A31" s="18">
        <v>30</v>
      </c>
      <c r="B31" s="18" t="s">
        <v>38</v>
      </c>
      <c r="C31" s="23" t="s">
        <v>106</v>
      </c>
    </row>
    <row r="32" spans="1:3" x14ac:dyDescent="0.15">
      <c r="A32" s="18">
        <v>31</v>
      </c>
      <c r="B32" s="18" t="s">
        <v>39</v>
      </c>
      <c r="C32" s="18" t="s">
        <v>107</v>
      </c>
    </row>
    <row r="33" spans="1:3" x14ac:dyDescent="0.15">
      <c r="A33" s="18">
        <v>32</v>
      </c>
      <c r="B33" s="18" t="s">
        <v>108</v>
      </c>
      <c r="C33" s="23" t="s">
        <v>109</v>
      </c>
    </row>
    <row r="34" spans="1:3" x14ac:dyDescent="0.15">
      <c r="A34" s="18">
        <v>33</v>
      </c>
      <c r="B34" s="18" t="s">
        <v>78</v>
      </c>
      <c r="C34" s="23" t="s">
        <v>79</v>
      </c>
    </row>
    <row r="35" spans="1:3" x14ac:dyDescent="0.15">
      <c r="A35" s="18">
        <v>34</v>
      </c>
      <c r="B35" s="18" t="s">
        <v>112</v>
      </c>
      <c r="C35" s="23" t="s">
        <v>113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団体戦</vt:lpstr>
      <vt:lpstr>学校名・監督名・選手名(ﾌﾟﾛｸﾞﾗﾑ用)</vt:lpstr>
      <vt:lpstr>学校名一覧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宮城県教育委員会</dc:creator>
  <cp:lastModifiedBy>Windows ユーザー</cp:lastModifiedBy>
  <cp:lastPrinted>2019-05-07T22:49:14Z</cp:lastPrinted>
  <dcterms:created xsi:type="dcterms:W3CDTF">2007-04-19T05:38:53Z</dcterms:created>
  <dcterms:modified xsi:type="dcterms:W3CDTF">2023-04-28T07:05:11Z</dcterms:modified>
</cp:coreProperties>
</file>